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<sst xmlns="http://schemas.openxmlformats.org/spreadsheetml/2006/main" count="188" uniqueCount="51">
  <si>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</si>
  <si>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</si>
  <si>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</si>
  <si>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</si>
  <si>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</si>
  <si>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</si>
  <si>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</si>
  <si>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</si>
  <si>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</si>
  <si>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</si>
  <si>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</si>
  <si>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</si>
  <si>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</si>
  <si>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</si>
  <si>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</si>
  <si>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</si>
  <si>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</si>
  <si>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</si>
  <si>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</si>
  <si>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</si>
  <si>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</si>
  <si>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</si>
  <si>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</si>
  <si>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</si>
  <si>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</si>
  <si>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</si>
  <si>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</si>
  <si>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</si>
  <si>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</si>
  <si>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</si>
  <si>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</si>
  <si>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</si>
  <si>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</si>
  <si>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</si>
  <si>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</si>
  <si>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</si>
  <si>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</si>
  <si>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</si>
  <si>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</si>
  <si>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</si>
  <si>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</si>
  <si>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</si>
  <si>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</si>
  <si>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</si>
  <si>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</si>
  <si>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</si>
  <si>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</si>
  <si>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</si>
  <si>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</si>
  <si>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М.01 - 08.2015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</si>
  <si>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м.01- 08.2015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</si>
</sst>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14" sqref="T14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0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50</v>
      </c>
      <c r="P4" s="75"/>
      <c r="Q4" s="75"/>
      <c r="R4" s="75"/>
      <c r="S4" s="75"/>
      <c r="T4" s="75"/>
      <c r="U4" s="66"/>
      <c r="V4" s="57" t="s">
        <v>20</v>
      </c>
      <c r="W4" s="58"/>
      <c r="X4" s="54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9"/>
      <c r="W5" s="60"/>
      <c r="X5" s="55"/>
    </row>
    <row r="6" spans="2:24" ht="25.5" customHeight="1" thickBot="1">
      <c r="B6" s="73"/>
      <c r="C6" s="61" t="s">
        <v>45</v>
      </c>
      <c r="D6" s="63" t="s">
        <v>46</v>
      </c>
      <c r="E6" s="33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4" t="s">
        <v>5</v>
      </c>
      <c r="O6" s="69" t="s">
        <v>28</v>
      </c>
      <c r="P6" s="83"/>
      <c r="Q6" s="34" t="s">
        <v>5</v>
      </c>
      <c r="R6" s="65" t="s">
        <v>37</v>
      </c>
      <c r="S6" s="66"/>
      <c r="T6" s="34" t="s">
        <v>5</v>
      </c>
      <c r="U6" s="35" t="s">
        <v>5</v>
      </c>
      <c r="V6" s="67" t="s">
        <v>25</v>
      </c>
      <c r="W6" s="52" t="s">
        <v>26</v>
      </c>
      <c r="X6" s="55"/>
    </row>
    <row r="7" spans="2:24" ht="30.75" customHeight="1" thickBot="1">
      <c r="B7" s="74"/>
      <c r="C7" s="62"/>
      <c r="D7" s="64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68"/>
      <c r="W7" s="53"/>
      <c r="X7" s="56"/>
    </row>
    <row r="8" spans="2:26" s="14" customFormat="1" ht="30" customHeight="1" thickBot="1">
      <c r="B8" s="28" t="s">
        <v>40</v>
      </c>
      <c r="C8" s="29">
        <v>28</v>
      </c>
      <c r="D8" s="29"/>
      <c r="E8" s="30">
        <f>C8+D8</f>
        <v>28</v>
      </c>
      <c r="F8" s="29">
        <v>69</v>
      </c>
      <c r="G8" s="29"/>
      <c r="H8" s="29">
        <v>142</v>
      </c>
      <c r="I8" s="29"/>
      <c r="J8" s="29">
        <v>1</v>
      </c>
      <c r="K8" s="29"/>
      <c r="L8" s="29">
        <v>1</v>
      </c>
      <c r="M8" s="29"/>
      <c r="N8" s="30">
        <f>SUM(F8:M8)</f>
        <v>213</v>
      </c>
      <c r="O8" s="29">
        <v>193</v>
      </c>
      <c r="P8" s="29">
        <v>2</v>
      </c>
      <c r="Q8" s="30">
        <f>O8+P8</f>
        <v>195</v>
      </c>
      <c r="R8" s="29">
        <v>11</v>
      </c>
      <c r="S8" s="29">
        <v>0</v>
      </c>
      <c r="T8" s="10">
        <f>R8+S8</f>
        <v>11</v>
      </c>
      <c r="U8" s="10">
        <f>Q8+T8</f>
        <v>206</v>
      </c>
      <c r="V8" s="13">
        <f>IF(U8&gt;0,Q8/U8,"")</f>
        <v>0.9466019417475728</v>
      </c>
      <c r="W8" s="13">
        <f>IF(U8&gt;0,T8/U8,"")</f>
        <v>0.05339805825242718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22</v>
      </c>
      <c r="E9" s="30">
        <f>C9+D9</f>
        <v>22</v>
      </c>
      <c r="F9" s="29"/>
      <c r="G9" s="29"/>
      <c r="H9" s="29"/>
      <c r="I9" s="29"/>
      <c r="J9" s="29">
        <v>89</v>
      </c>
      <c r="K9" s="29"/>
      <c r="L9" s="29">
        <v>36</v>
      </c>
      <c r="M9" s="29"/>
      <c r="N9" s="30">
        <f>SUM(F9:M9)</f>
        <v>125</v>
      </c>
      <c r="O9" s="29"/>
      <c r="P9" s="29">
        <v>105</v>
      </c>
      <c r="Q9" s="30">
        <f>O9+P9</f>
        <v>105</v>
      </c>
      <c r="R9" s="29"/>
      <c r="S9" s="29">
        <v>17</v>
      </c>
      <c r="T9" s="10">
        <f>R9+S9</f>
        <v>17</v>
      </c>
      <c r="U9" s="10">
        <f>Q9+T9</f>
        <v>122</v>
      </c>
      <c r="V9" s="13">
        <f>IF(U9&gt;0,Q9/U9,"")</f>
        <v>0.860655737704918</v>
      </c>
      <c r="W9" s="13">
        <f>IF(U9&gt;0,T9/U9,"")</f>
        <v>0.13934426229508196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13</v>
      </c>
      <c r="D10" s="29">
        <v>8</v>
      </c>
      <c r="E10" s="30">
        <f>C10+D10</f>
        <v>21</v>
      </c>
      <c r="F10" s="29">
        <v>30</v>
      </c>
      <c r="G10" s="29"/>
      <c r="H10" s="29">
        <v>89</v>
      </c>
      <c r="I10" s="29"/>
      <c r="J10" s="29">
        <v>35</v>
      </c>
      <c r="K10" s="29"/>
      <c r="L10" s="29">
        <v>16</v>
      </c>
      <c r="M10" s="29"/>
      <c r="N10" s="30">
        <f>SUM(F10:M10)</f>
        <v>170</v>
      </c>
      <c r="O10" s="29">
        <v>111</v>
      </c>
      <c r="P10" s="29">
        <v>39</v>
      </c>
      <c r="Q10" s="30">
        <f>O10+P10</f>
        <v>150</v>
      </c>
      <c r="R10" s="29">
        <v>7</v>
      </c>
      <c r="S10" s="29">
        <v>5</v>
      </c>
      <c r="T10" s="10">
        <f>R10+S10</f>
        <v>12</v>
      </c>
      <c r="U10" s="10">
        <f>Q10+T10</f>
        <v>162</v>
      </c>
      <c r="V10" s="13">
        <f>IF(U10&gt;0,Q10/U10,"")</f>
        <v>0.9259259259259259</v>
      </c>
      <c r="W10" s="13">
        <f>IF(U10&gt;0,T10/U10,"")</f>
        <v>0.07407407407407407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41</v>
      </c>
      <c r="D11" s="47">
        <f t="shared" si="0"/>
        <v>30</v>
      </c>
      <c r="E11" s="47">
        <f t="shared" si="0"/>
        <v>71</v>
      </c>
      <c r="F11" s="47">
        <f t="shared" si="0"/>
        <v>99</v>
      </c>
      <c r="G11" s="47">
        <f t="shared" si="0"/>
        <v>0</v>
      </c>
      <c r="H11" s="47">
        <f t="shared" si="0"/>
        <v>231</v>
      </c>
      <c r="I11" s="47">
        <f t="shared" si="0"/>
        <v>0</v>
      </c>
      <c r="J11" s="47">
        <f t="shared" si="0"/>
        <v>125</v>
      </c>
      <c r="K11" s="47">
        <f t="shared" si="0"/>
        <v>0</v>
      </c>
      <c r="L11" s="47">
        <f t="shared" si="0"/>
        <v>53</v>
      </c>
      <c r="M11" s="47">
        <f t="shared" si="0"/>
        <v>0</v>
      </c>
      <c r="N11" s="47">
        <f t="shared" si="0"/>
        <v>508</v>
      </c>
      <c r="O11" s="47">
        <f t="shared" si="0"/>
        <v>304</v>
      </c>
      <c r="P11" s="47">
        <f t="shared" si="0"/>
        <v>146</v>
      </c>
      <c r="Q11" s="47">
        <f t="shared" si="0"/>
        <v>450</v>
      </c>
      <c r="R11" s="47">
        <v>18</v>
      </c>
      <c r="S11" s="47">
        <f>SUM(S8:S10)</f>
        <v>22</v>
      </c>
      <c r="T11" s="48">
        <f>SUM(T8:T10)</f>
        <v>40</v>
      </c>
      <c r="U11" s="48">
        <f>SUM(U8:U10)</f>
        <v>490</v>
      </c>
      <c r="V11" s="49">
        <f>IF(U11&gt;0,Q11/U11,"")</f>
        <v>0.9183673469387755</v>
      </c>
      <c r="W11" s="49">
        <f>IF(U11&gt;0,T11/U11,"")</f>
        <v>0.08163265306122448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97" t="str">
        <f>Ver1!B1</f>
        <v>ОТЧЕТ ЗА РАБОТАТА ПРЕЗ ПЕРИОДА М.01 - 08.2015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7" t="s">
        <v>20</v>
      </c>
      <c r="W4" s="58"/>
      <c r="X4" s="52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9"/>
      <c r="W5" s="60"/>
      <c r="X5" s="98"/>
    </row>
    <row r="6" spans="2:24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2" t="s">
        <v>26</v>
      </c>
      <c r="X6" s="98"/>
    </row>
    <row r="7" spans="2:24" ht="30.75" customHeight="1" thickBot="1">
      <c r="B7" s="86"/>
      <c r="C7" s="53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3"/>
      <c r="X7" s="53"/>
    </row>
    <row r="8" spans="2:24" s="14" customFormat="1" ht="30" customHeight="1" thickBot="1">
      <c r="B8" s="11" t="str">
        <f>Ver1!B8</f>
        <v>Антон Антов</v>
      </c>
      <c r="C8" s="19">
        <f>Ver1!C8</f>
        <v>28</v>
      </c>
      <c r="D8" s="19">
        <f>Ver1!D8</f>
        <v>0</v>
      </c>
      <c r="E8" s="10">
        <f aca="true" t="shared" si="0" ref="E8:E18">C8+D8</f>
        <v>28</v>
      </c>
      <c r="F8" s="19">
        <f>Ver1!F8</f>
        <v>69</v>
      </c>
      <c r="G8" s="19">
        <f>Ver1!G8</f>
        <v>0</v>
      </c>
      <c r="H8" s="19">
        <f>Ver1!H8</f>
        <v>142</v>
      </c>
      <c r="I8" s="19">
        <f>Ver1!I8</f>
        <v>0</v>
      </c>
      <c r="J8" s="19">
        <f>Ver1!J8</f>
        <v>1</v>
      </c>
      <c r="K8" s="19">
        <f>Ver1!K8</f>
        <v>0</v>
      </c>
      <c r="L8" s="19">
        <f>Ver1!L8</f>
        <v>1</v>
      </c>
      <c r="M8" s="19">
        <f>Ver1!M8</f>
        <v>0</v>
      </c>
      <c r="N8" s="10">
        <f aca="true" t="shared" si="1" ref="N8:N18">SUM(F8:M8)</f>
        <v>213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22</v>
      </c>
      <c r="E9" s="10">
        <f t="shared" si="0"/>
        <v>22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89</v>
      </c>
      <c r="K9" s="23">
        <f>Ver1!K9</f>
        <v>0</v>
      </c>
      <c r="L9" s="23">
        <f>Ver1!L9</f>
        <v>36</v>
      </c>
      <c r="M9" s="23">
        <f>Ver1!M9</f>
        <v>0</v>
      </c>
      <c r="N9" s="10">
        <f t="shared" si="1"/>
        <v>125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13</v>
      </c>
      <c r="D10" s="19">
        <f>Ver1!D10</f>
        <v>8</v>
      </c>
      <c r="E10" s="10">
        <f t="shared" si="0"/>
        <v>21</v>
      </c>
      <c r="F10" s="19">
        <f>Ver1!F10</f>
        <v>30</v>
      </c>
      <c r="G10" s="19">
        <f>Ver1!G10</f>
        <v>0</v>
      </c>
      <c r="H10" s="19">
        <f>Ver1!H10</f>
        <v>89</v>
      </c>
      <c r="I10" s="19">
        <f>Ver1!I10</f>
        <v>0</v>
      </c>
      <c r="J10" s="19">
        <f>Ver1!J10</f>
        <v>35</v>
      </c>
      <c r="K10" s="19">
        <f>Ver1!K10</f>
        <v>0</v>
      </c>
      <c r="L10" s="19">
        <f>Ver1!L10</f>
        <v>16</v>
      </c>
      <c r="M10" s="19">
        <f>Ver1!M10</f>
        <v>0</v>
      </c>
      <c r="N10" s="10">
        <f t="shared" si="1"/>
        <v>170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М.01 - 08.2015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7" t="s">
        <v>20</v>
      </c>
      <c r="T4" s="58"/>
      <c r="U4" s="52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9"/>
      <c r="T5" s="60"/>
      <c r="U5" s="98"/>
    </row>
    <row r="6" spans="2:21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2" t="s">
        <v>26</v>
      </c>
      <c r="U6" s="98"/>
    </row>
    <row r="7" spans="2:21" ht="30.75" customHeight="1" thickBot="1">
      <c r="B7" s="86"/>
      <c r="C7" s="53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3"/>
      <c r="U7" s="5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193</v>
      </c>
      <c r="M8" s="19">
        <f>Ver1!P8</f>
        <v>2</v>
      </c>
      <c r="N8" s="10">
        <f aca="true" t="shared" si="2" ref="N8:N14">L8+M8</f>
        <v>195</v>
      </c>
      <c r="O8" s="19">
        <f>Ver1!R8</f>
        <v>11</v>
      </c>
      <c r="P8" s="19">
        <f>Ver1!S8</f>
        <v>0</v>
      </c>
      <c r="Q8" s="10">
        <f aca="true" t="shared" si="3" ref="Q8:Q14">O8+P8</f>
        <v>11</v>
      </c>
      <c r="R8" s="10">
        <f aca="true" t="shared" si="4" ref="R8:R14">N8+Q8</f>
        <v>206</v>
      </c>
      <c r="S8" s="20">
        <f>Ver1!V8</f>
        <v>0.9466019417475728</v>
      </c>
      <c r="T8" s="20">
        <f>Ver1!W8</f>
        <v>0.05339805825242718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105</v>
      </c>
      <c r="N9" s="10">
        <f t="shared" si="2"/>
        <v>105</v>
      </c>
      <c r="O9" s="19">
        <f>Ver1!R9</f>
        <v>0</v>
      </c>
      <c r="P9" s="19">
        <f>Ver1!S9</f>
        <v>17</v>
      </c>
      <c r="Q9" s="10">
        <f t="shared" si="3"/>
        <v>17</v>
      </c>
      <c r="R9" s="10">
        <f t="shared" si="4"/>
        <v>122</v>
      </c>
      <c r="S9" s="20">
        <f>Ver1!V9</f>
        <v>0.860655737704918</v>
      </c>
      <c r="T9" s="20">
        <f>Ver1!W9</f>
        <v>0.13934426229508196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111</v>
      </c>
      <c r="M10" s="19">
        <f>Ver1!P10</f>
        <v>39</v>
      </c>
      <c r="N10" s="10">
        <f t="shared" si="2"/>
        <v>150</v>
      </c>
      <c r="O10" s="19">
        <f>Ver1!R10</f>
        <v>7</v>
      </c>
      <c r="P10" s="19">
        <f>Ver1!S10</f>
        <v>5</v>
      </c>
      <c r="Q10" s="10">
        <f t="shared" si="3"/>
        <v>12</v>
      </c>
      <c r="R10" s="10">
        <f t="shared" si="4"/>
        <v>162</v>
      </c>
      <c r="S10" s="20">
        <f>Ver1!V10</f>
        <v>0.9259259259259259</v>
      </c>
      <c r="T10" s="20">
        <f>Ver1!W10</f>
        <v>0.07407407407407407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43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7" t="s">
        <v>20</v>
      </c>
      <c r="AJ59" s="58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9"/>
      <c r="AJ60" s="60"/>
    </row>
    <row r="61" spans="18:36" ht="126.75" thickBot="1">
      <c r="R61" s="85"/>
      <c r="S61" s="52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2" t="s">
        <v>26</v>
      </c>
    </row>
    <row r="62" spans="18:36" ht="115.5" thickBot="1">
      <c r="R62" s="86"/>
      <c r="S62" s="53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3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7" t="s">
        <v>20</v>
      </c>
      <c r="AJ118" s="58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9"/>
      <c r="AJ119" s="60"/>
    </row>
    <row r="120" spans="18:36" ht="126.75" thickBot="1">
      <c r="R120" s="85"/>
      <c r="S120" s="52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2" t="s">
        <v>26</v>
      </c>
    </row>
    <row r="121" spans="18:36" ht="115.5" thickBot="1">
      <c r="R121" s="86"/>
      <c r="S121" s="53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3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2015-09-01T09:55:16Z</cp:lastPrinted>
  <dcterms:created xsi:type="dcterms:W3CDTF">2006-01-17T13:00:01Z</dcterms:created>
  <dcterms:modified xsi:type="dcterms:W3CDTF">2015-09-01T09:55:30Z</dcterms:modified>
  <cp:category/>
  <cp:version/>
  <cp:contentType/>
  <cp:contentStatus/>
</cp:coreProperties>
</file>